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<sst xmlns="http://schemas.openxmlformats.org/spreadsheetml/2006/main" count="266" uniqueCount="259">
  <si>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</si>
  <si>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00020245303050000150</t>
  </si>
  <si>
    <t>00010501011010000110</t>
  </si>
  <si>
    <t>00020220000000000150</t>
  </si>
  <si>
    <t>00020215001050000150</t>
  </si>
  <si>
    <t>Единый налог на вмененный доход для отдельных видов деятельности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</si>
  <si>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</si>
  <si>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1003</t>
  </si>
  <si>
    <t>00011300000000000000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</si>
  <si>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</si>
  <si>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</si>
  <si>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</si>
  <si>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0113</t>
  </si>
  <si>
    <t>00011201030010000120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</si>
  <si>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</si>
  <si>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Судебная система</t>
  </si>
  <si>
    <t>Изменение остатков средств</t>
  </si>
  <si>
    <t>СОЦИАЛЬНАЯ ПОЛИТИКА</t>
  </si>
  <si>
    <t>00011200000000000000</t>
  </si>
  <si>
    <t>0801</t>
  </si>
  <si>
    <t>Дошкольное образование</t>
  </si>
  <si>
    <t>ПРОЧИЕ НЕНАЛОГОВЫЕ ДОХОДЫ</t>
  </si>
  <si>
    <t>0500</t>
  </si>
  <si>
    <t>00011201010010000120</t>
  </si>
  <si>
    <t>00020000000000000000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</si>
  <si>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</si>
  <si>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неналоговые доходы бюджетов муниципальных районов</t>
  </si>
  <si>
    <t>Расходы - всего</t>
  </si>
  <si>
    <t>Налог на доходы физических лиц</t>
  </si>
  <si>
    <t>1004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</si>
  <si>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</si>
  <si>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00021960010050000150</t>
  </si>
  <si>
    <t>Межбюджетные трансферты, передаваемые бюджетам муниципальных районов на создание модельных муниципальных библиотек</t>
  </si>
  <si>
    <t>0103</t>
  </si>
  <si>
    <t>ШТРАФЫ, САНКЦИИ, ВОЗМЕЩЕНИЕ УЩЕРБА</t>
  </si>
  <si>
    <t>Субсидии бюджетам муниципальных районов на реализацию мероприятий по обеспечению жильем молодых семей</t>
  </si>
  <si>
    <t>2. РАСХОДЫ</t>
  </si>
  <si>
    <t>Утверждено</t>
  </si>
  <si>
    <t xml:space="preserve">Исполнено </t>
  </si>
  <si>
    <t>% исполнения</t>
  </si>
  <si>
    <t>3. Источники финансирования дефицита бюджета</t>
  </si>
  <si>
    <t>Наименование показателя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</si>
  <si>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</si>
  <si>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00010504020020000110</t>
  </si>
  <si>
    <t>00085000000000000000</t>
  </si>
  <si>
    <t>00021860010050000150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</si>
  <si>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</si>
  <si>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</si>
  <si>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</si>
  <si>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00020225519050000150</t>
  </si>
  <si>
    <t>00021900000000000000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</si>
  <si>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</si>
  <si>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00020225497050000150</t>
  </si>
  <si>
    <t>0405</t>
  </si>
  <si>
    <t>00020200000000000000</t>
  </si>
  <si>
    <t>Дополнительное образование детей</t>
  </si>
  <si>
    <t>Прочие субвенции бюджетам муниципальных районов</t>
  </si>
  <si>
    <t>00021800000000000000</t>
  </si>
  <si>
    <t>0104</t>
  </si>
  <si>
    <t>Молодежная политика</t>
  </si>
  <si>
    <t>00020230024050000150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</si>
  <si>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</si>
  <si>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0502</t>
  </si>
  <si>
    <t>00010302261010000110</t>
  </si>
  <si>
    <t>Межбюджетные трансферты, передаваемые бюджетам муниципальных районов на создание виртуальных концертных залов</t>
  </si>
  <si>
    <t>1100</t>
  </si>
  <si>
    <t>Единый сельскохозяйственный налог</t>
  </si>
  <si>
    <t>0700</t>
  </si>
  <si>
    <t>00020220077050000150</t>
  </si>
  <si>
    <t>ИТОГО</t>
  </si>
  <si>
    <t>0707</t>
  </si>
  <si>
    <t>Прочие доходы от оказания платных услуг (работ) получателями средств бюджетов муниципальных районов</t>
  </si>
  <si>
    <t>00010302241010000110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</si>
  <si>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</si>
  <si>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</si>
  <si>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0105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</si>
  <si>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</si>
  <si>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</si>
  <si>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00020225210050000150</t>
  </si>
  <si>
    <t>7900</t>
  </si>
  <si>
    <t>1101</t>
  </si>
  <si>
    <t>0701</t>
  </si>
  <si>
    <t>Налог, взимаемый с налогоплательщиков, выбравших в качестве объекта налогообложения доходы</t>
  </si>
  <si>
    <t>00011610123010000140</t>
  </si>
  <si>
    <t>Обслуживание государственного (муниципального) внутреннего долга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</si>
  <si>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</si>
  <si>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РзПр</t>
  </si>
  <si>
    <t>00020239999050000150</t>
  </si>
  <si>
    <t>00010302251010000110</t>
  </si>
  <si>
    <t>0400</t>
  </si>
  <si>
    <t>00020225467050000150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</si>
  <si>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</si>
  <si>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Резервные фонды</t>
  </si>
  <si>
    <t>Социальное обеспечение населения</t>
  </si>
  <si>
    <t>00020230000000000150</t>
  </si>
  <si>
    <t>Функционирование высшего должностного лица субъекта Российской Федерации и муниципального образования</t>
  </si>
  <si>
    <t>Субвенции бюджетам муниципальных районов на проведение Всероссийской переписи населения 2020 года</t>
  </si>
  <si>
    <t>0106</t>
  </si>
  <si>
    <t>00020210000000000150</t>
  </si>
  <si>
    <t>БЕЗВОЗМЕЗДНЫЕ ПОСТУПЛЕНИЯ ОТ ДРУГИХ БЮДЖЕТОВ БЮДЖЕТНОЙ СИСТЕМЫ РОССИЙСКОЙ ФЕДЕРАЦИИ</t>
  </si>
  <si>
    <t>00010302231010000110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</si>
  <si>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</si>
  <si>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00011705050050000180</t>
  </si>
  <si>
    <t>Дорожное хозяйство (дорожные фонды)</t>
  </si>
  <si>
    <t>Профессиональная подготовка, переподготовка и повышение квалификации</t>
  </si>
  <si>
    <t>00020245454050000150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</si>
  <si>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</si>
  <si>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00011406013130000430</t>
  </si>
  <si>
    <t>00011611050010000140</t>
  </si>
  <si>
    <t>Плата за размещение твердых коммунальных отходов</t>
  </si>
  <si>
    <t>Плата за размещение отходов производства</t>
  </si>
  <si>
    <t>0702</t>
  </si>
  <si>
    <t>0709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</si>
  <si>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</si>
  <si>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0408</t>
  </si>
  <si>
    <t>1300</t>
  </si>
  <si>
    <t>Субсидии бюджетам бюджетной системы Российской Федерации (межбюджетные субсидии)</t>
  </si>
  <si>
    <t>00011109045050000120</t>
  </si>
  <si>
    <t>Прочие доходы от компенсации затрат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</si>
  <si>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</si>
  <si>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00020220216050000150</t>
  </si>
  <si>
    <t>Другие общегосударственные вопросы</t>
  </si>
  <si>
    <t>1006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</si>
  <si>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</si>
  <si>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</si>
  <si>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00011601193010000140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</si>
  <si>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</si>
  <si>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</si>
  <si>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00011105075050000120</t>
  </si>
  <si>
    <t>Сельское хозяйство и рыболовство</t>
  </si>
  <si>
    <t>Охрана семьи и детства</t>
  </si>
  <si>
    <t>1301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</si>
  <si>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</si>
  <si>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Невыясненные поступления, зачисляемые в бюджеты муниципальных районов</t>
  </si>
  <si>
    <t>00020235082050000150</t>
  </si>
  <si>
    <t>1000</t>
  </si>
  <si>
    <t>Доходы, поступающие в порядке возмещения расходов, понесенных в связи с эксплуатацией имущества муниципальных районов</t>
  </si>
  <si>
    <t>Общее образование</t>
  </si>
  <si>
    <t>НАЦИОНАЛЬНАЯ ЭКОНОМИКА</t>
  </si>
  <si>
    <t>Доходы от сдачи в аренду имущества, составляющего казну муниципальных районов (за исключением земельных участков)</t>
  </si>
  <si>
    <t>НАЛОГОВЫЕ И НЕНАЛОГОВЫЕ ДОХОДЫ</t>
  </si>
  <si>
    <t>КУЛЬТУРА, КИНЕМАТОГРАФИЯ</t>
  </si>
  <si>
    <t>Пенсионное обеспечение</t>
  </si>
  <si>
    <t>Субсидии бюджетам муниципальных районов на поддержку отрасли культуры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</si>
  <si>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</si>
  <si>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</si>
  <si>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Коммунальное хозяйство</t>
  </si>
  <si>
    <t>БЕЗВОЗМЕЗДНЫЕ ПОСТУПЛЕНИЯ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</si>
  <si>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</si>
  <si>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00010502000020000110</t>
  </si>
  <si>
    <t>Плата за сбросы загрязняющих веществ в водные объекты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</si>
  <si>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</si>
  <si>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</si>
  <si>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Культура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</si>
  <si>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</si>
  <si>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</si>
  <si>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00011701050050000180</t>
  </si>
  <si>
    <t>Результат исполнения бюджета (дефицит / профицит)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</si>
  <si>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</si>
  <si>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00020235469050000150</t>
  </si>
  <si>
    <t>00011302995050000130</t>
  </si>
  <si>
    <t>00011301995050000130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</si>
  <si>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</si>
  <si>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Дотации бюджетам бюджетной системы Российской Федерации</t>
  </si>
  <si>
    <t>Доходы бюджета - Всего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</si>
  <si>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</si>
  <si>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0100</t>
  </si>
  <si>
    <t>00020245453050000150</t>
  </si>
  <si>
    <t>Бюджетные кредиты из других бюджетов бюджетной системы Российской Федерации</t>
  </si>
  <si>
    <t>Уменьшение прочих остатков денежных средств бюджетов муниципальных районов</t>
  </si>
  <si>
    <t>Другие вопросы в области социальной политики</t>
  </si>
  <si>
    <t>00010803010010000110</t>
  </si>
  <si>
    <t>00011601143010000140</t>
  </si>
  <si>
    <t>ДОХОДЫ ОТ ПРОДАЖИ МАТЕРИАЛЬНЫХ И НЕМАТЕРИАЛЬНЫХ АКТИВОВ</t>
  </si>
  <si>
    <t>00010102030010000110</t>
  </si>
  <si>
    <t>0703</t>
  </si>
  <si>
    <t>Транспорт</t>
  </si>
  <si>
    <t>НАЛОГИ НА ТОВАРЫ (РАБОТЫ, УСЛУГИ), РЕАЛИЗУЕМЫЕ НА ТЕРРИТОРИИ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</si>
  <si>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</si>
  <si>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00020240014050000150</t>
  </si>
  <si>
    <t>00010501050010000110</t>
  </si>
  <si>
    <t>ПЛАТЕЖИ ПРИ ПОЛЬЗОВАНИИ ПРИРОДНЫМИ РЕСУРСАМИ</t>
  </si>
  <si>
    <t>0409</t>
  </si>
  <si>
    <t>00011601123010000140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</si>
  <si>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</si>
  <si>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0800</t>
  </si>
  <si>
    <t>00011601063010000140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</si>
  <si>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</si>
  <si>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бюджетной системы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</si>
  <si>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</si>
  <si>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00011402053050000410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</si>
  <si>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</si>
  <si>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00010300000000000000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</si>
  <si>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</si>
  <si>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</si>
  <si>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</si>
  <si>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00011201042010000120</t>
  </si>
  <si>
    <t>9600</t>
  </si>
  <si>
    <t>00010102040010000110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</si>
  <si>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</si>
  <si>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00011105035050000120</t>
  </si>
  <si>
    <t>00010501022010000110</t>
  </si>
  <si>
    <t>00010503010010000110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</si>
  <si>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</si>
  <si>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ОСТАТКОВ СУБСИДИЙ, СУБВЕНЦИЙ И ИНЫХ МЕЖБЮДЖЕТНЫХ ТРАНСФЕРТОВ, ИМЕЮЩИХ ЦЕЛЕВОЕ НАЗНАЧЕНИЕ,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</si>
  <si>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</si>
  <si>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00011601133010000140</t>
  </si>
  <si>
    <t>0102</t>
  </si>
  <si>
    <t>Физическая культура</t>
  </si>
  <si>
    <t>00011406013050000430</t>
  </si>
  <si>
    <t>0412</t>
  </si>
  <si>
    <t>1001</t>
  </si>
  <si>
    <t>00010102020010000110</t>
  </si>
  <si>
    <t>00011201041010000120</t>
  </si>
  <si>
    <t>Увеличение прочих остатков денежных средств бюджетов муниципальных районов</t>
  </si>
  <si>
    <t>00011700000000000000</t>
  </si>
  <si>
    <t>0111</t>
  </si>
  <si>
    <t>00010501021010000110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</si>
  <si>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</si>
  <si>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</si>
  <si>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</si>
  <si>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00011302065050000130</t>
  </si>
  <si>
    <t>00011601053010000140</t>
  </si>
  <si>
    <t>00010000000000000000</t>
  </si>
  <si>
    <t>00010102000010000110</t>
  </si>
  <si>
    <t>0705</t>
  </si>
  <si>
    <t>00020235120050000150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</si>
  <si>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</si>
  <si>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Субвенции бюджетам муниципальных районов на выполнение передаваемых полномочий субъектов Российской Федерации</t>
  </si>
  <si>
    <t>ЖИЛИЩНО-КОММУНАЛЬНОЕ ХОЗЯЙСТВО</t>
  </si>
  <si>
    <t>00011600000000000000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</si>
  <si>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</si>
  <si>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00010500000000000000</t>
  </si>
  <si>
    <t>00011601203010000140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</si>
  <si>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</si>
  <si>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Изменение остатков средств на счетах по учету средств бюджетов</t>
  </si>
  <si>
    <t>ОБСЛУЖИВАНИЕ ГОСУДАРСТВЕННОГО (МУНИЦИПАЛЬНОГО) ДОЛГА</t>
  </si>
  <si>
    <t>Прочие субсидии бюджетам муниципальных районов</t>
  </si>
  <si>
    <t>00011105025050000120</t>
  </si>
  <si>
    <t>00010501012010000110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</si>
  <si>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</si>
  <si>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</si>
  <si>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00020215002050000150</t>
  </si>
  <si>
    <t>00020225304050000150</t>
  </si>
  <si>
    <t>ИСТОЧНИКИ ВНУТРЕННЕГО ФИНАНСИРОВАНИЯ ДЕФИЦИТОВ БЮДЖЕТОВ</t>
  </si>
  <si>
    <t>00011400000000000000</t>
  </si>
  <si>
    <t>00020229999050000150</t>
  </si>
  <si>
    <t>00010102010010000110</t>
  </si>
  <si>
    <t>00020240000000000150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</si>
  <si>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</si>
  <si>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</si>
  <si>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</si>
  <si>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</si>
  <si>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>1. Доходы</t>
  </si>
  <si>
    <t>Приложение к распоряжению администрации Пучежского муниципального района</t>
  </si>
  <si>
    <t>Код дохода по КД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</si>
  <si>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</si>
  <si>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</si>
  <si>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от    14.04.2021 № 67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</si>
</sst>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00000"/>
    <numFmt numFmtId="181" formatCode="dd\.mm\.yyyy"/>
    <numFmt numFmtId="182" formatCode="0.0%"/>
  </numFmts>
  <fonts count="61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0"/>
    </font>
    <font>
      <b/>
      <sz val="11"/>
      <color rgb="FF000000"/>
      <name val="Arial"/>
      <family val="0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21" borderId="0" applyNumberFormat="0" applyBorder="0" applyAlignment="0" applyProtection="0"/>
    <xf numFmtId="0" fontId="3" fillId="32" borderId="0" applyNumberFormat="0" applyBorder="0" applyAlignment="0" applyProtection="0"/>
    <xf numFmtId="0" fontId="13" fillId="33" borderId="1" applyNumberFormat="0" applyAlignment="0" applyProtection="0"/>
    <xf numFmtId="0" fontId="15" fillId="30" borderId="2" applyNumberFormat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13" borderId="1" applyNumberFormat="0" applyAlignment="0" applyProtection="0"/>
    <xf numFmtId="0" fontId="9" fillId="0" borderId="6" applyNumberFormat="0" applyFill="0" applyAlignment="0" applyProtection="0"/>
    <xf numFmtId="0" fontId="7" fillId="34" borderId="0" applyNumberFormat="0" applyBorder="0" applyAlignment="0" applyProtection="0"/>
    <xf numFmtId="0" fontId="0" fillId="3" borderId="7" applyNumberFormat="0" applyFont="0" applyAlignment="0" applyProtection="0"/>
    <xf numFmtId="0" fontId="14" fillId="33" borderId="8" applyNumberFormat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49" fontId="39" fillId="0" borderId="10">
      <alignment horizontal="center" vertical="center" wrapText="1"/>
      <protection/>
    </xf>
    <xf numFmtId="0" fontId="39" fillId="0" borderId="11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13">
      <alignment horizontal="left" wrapText="1" indent="2"/>
      <protection/>
    </xf>
    <xf numFmtId="0" fontId="42" fillId="0" borderId="0">
      <alignment horizontal="center" vertical="top"/>
      <protection/>
    </xf>
    <xf numFmtId="0" fontId="39" fillId="0" borderId="14">
      <alignment horizontal="left"/>
      <protection/>
    </xf>
    <xf numFmtId="49" fontId="39" fillId="0" borderId="15">
      <alignment horizontal="center" wrapText="1"/>
      <protection/>
    </xf>
    <xf numFmtId="49" fontId="39" fillId="0" borderId="16">
      <alignment horizontal="center" wrapText="1"/>
      <protection/>
    </xf>
    <xf numFmtId="49" fontId="39" fillId="0" borderId="17">
      <alignment horizontal="center"/>
      <protection/>
    </xf>
    <xf numFmtId="0" fontId="39" fillId="0" borderId="18">
      <alignment/>
      <protection/>
    </xf>
    <xf numFmtId="49" fontId="39" fillId="0" borderId="14">
      <alignment/>
      <protection/>
    </xf>
    <xf numFmtId="49" fontId="39" fillId="0" borderId="0">
      <alignment/>
      <protection/>
    </xf>
    <xf numFmtId="49" fontId="39" fillId="0" borderId="19">
      <alignment horizontal="center"/>
      <protection/>
    </xf>
    <xf numFmtId="49" fontId="39" fillId="0" borderId="20">
      <alignment horizontal="center"/>
      <protection/>
    </xf>
    <xf numFmtId="49" fontId="39" fillId="0" borderId="10">
      <alignment horizontal="center"/>
      <protection/>
    </xf>
    <xf numFmtId="49" fontId="39" fillId="0" borderId="21">
      <alignment horizontal="center" vertical="center" wrapText="1"/>
      <protection/>
    </xf>
    <xf numFmtId="4" fontId="39" fillId="0" borderId="10">
      <alignment horizontal="right"/>
      <protection/>
    </xf>
    <xf numFmtId="0" fontId="43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22">
      <alignment wrapText="1"/>
      <protection/>
    </xf>
    <xf numFmtId="0" fontId="39" fillId="0" borderId="23">
      <alignment wrapText="1"/>
      <protection/>
    </xf>
    <xf numFmtId="0" fontId="44" fillId="0" borderId="24">
      <alignment/>
      <protection/>
    </xf>
    <xf numFmtId="49" fontId="45" fillId="0" borderId="25">
      <alignment horizontal="right"/>
      <protection/>
    </xf>
    <xf numFmtId="0" fontId="39" fillId="0" borderId="25">
      <alignment horizontal="right"/>
      <protection/>
    </xf>
    <xf numFmtId="0" fontId="44" fillId="0" borderId="22">
      <alignment/>
      <protection/>
    </xf>
    <xf numFmtId="0" fontId="40" fillId="0" borderId="18">
      <alignment/>
      <protection/>
    </xf>
    <xf numFmtId="0" fontId="39" fillId="0" borderId="21">
      <alignment horizontal="center"/>
      <protection/>
    </xf>
    <xf numFmtId="49" fontId="41" fillId="0" borderId="26">
      <alignment horizontal="center"/>
      <protection/>
    </xf>
    <xf numFmtId="181" fontId="39" fillId="0" borderId="27">
      <alignment horizontal="center"/>
      <protection/>
    </xf>
    <xf numFmtId="0" fontId="39" fillId="0" borderId="28">
      <alignment horizontal="center"/>
      <protection/>
    </xf>
    <xf numFmtId="49" fontId="39" fillId="0" borderId="29">
      <alignment horizontal="center"/>
      <protection/>
    </xf>
    <xf numFmtId="49" fontId="39" fillId="0" borderId="27">
      <alignment horizontal="center"/>
      <protection/>
    </xf>
    <xf numFmtId="0" fontId="39" fillId="0" borderId="27">
      <alignment horizontal="center"/>
      <protection/>
    </xf>
    <xf numFmtId="49" fontId="39" fillId="0" borderId="30">
      <alignment horizontal="center"/>
      <protection/>
    </xf>
    <xf numFmtId="0" fontId="44" fillId="0" borderId="0">
      <alignment/>
      <protection/>
    </xf>
    <xf numFmtId="0" fontId="41" fillId="0" borderId="31">
      <alignment/>
      <protection/>
    </xf>
    <xf numFmtId="0" fontId="41" fillId="0" borderId="32">
      <alignment/>
      <protection/>
    </xf>
    <xf numFmtId="4" fontId="39" fillId="0" borderId="13">
      <alignment horizontal="right"/>
      <protection/>
    </xf>
    <xf numFmtId="49" fontId="39" fillId="0" borderId="33">
      <alignment horizontal="center"/>
      <protection/>
    </xf>
    <xf numFmtId="0" fontId="39" fillId="0" borderId="34">
      <alignment horizontal="left" wrapText="1"/>
      <protection/>
    </xf>
    <xf numFmtId="0" fontId="39" fillId="0" borderId="35">
      <alignment horizontal="left" wrapText="1" indent="1"/>
      <protection/>
    </xf>
    <xf numFmtId="0" fontId="39" fillId="0" borderId="36">
      <alignment horizontal="left" wrapText="1" indent="2"/>
      <protection/>
    </xf>
    <xf numFmtId="0" fontId="39" fillId="35" borderId="18">
      <alignment/>
      <protection/>
    </xf>
    <xf numFmtId="0" fontId="43" fillId="0" borderId="0">
      <alignment horizontal="left" wrapText="1"/>
      <protection/>
    </xf>
    <xf numFmtId="49" fontId="41" fillId="0" borderId="0">
      <alignment/>
      <protection/>
    </xf>
    <xf numFmtId="0" fontId="39" fillId="0" borderId="0">
      <alignment horizontal="right"/>
      <protection/>
    </xf>
    <xf numFmtId="49" fontId="39" fillId="0" borderId="0">
      <alignment horizontal="right"/>
      <protection/>
    </xf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46" fillId="42" borderId="37" applyNumberFormat="0" applyAlignment="0" applyProtection="0"/>
    <xf numFmtId="0" fontId="47" fillId="43" borderId="38" applyNumberFormat="0" applyAlignment="0" applyProtection="0"/>
    <xf numFmtId="0" fontId="48" fillId="43" borderId="37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9" applyNumberFormat="0" applyFill="0" applyAlignment="0" applyProtection="0"/>
    <xf numFmtId="0" fontId="50" fillId="0" borderId="40" applyNumberFormat="0" applyFill="0" applyAlignment="0" applyProtection="0"/>
    <xf numFmtId="0" fontId="51" fillId="0" borderId="4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2" applyNumberFormat="0" applyFill="0" applyAlignment="0" applyProtection="0"/>
    <xf numFmtId="0" fontId="53" fillId="44" borderId="43" applyNumberFormat="0" applyAlignment="0" applyProtection="0"/>
    <xf numFmtId="0" fontId="54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7" borderId="44" applyNumberFormat="0" applyFont="0" applyAlignment="0" applyProtection="0"/>
    <xf numFmtId="9" fontId="0" fillId="0" borderId="0" applyFont="0" applyFill="0" applyBorder="0" applyAlignment="0" applyProtection="0"/>
    <xf numFmtId="0" fontId="58" fillId="0" borderId="45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48" borderId="0" applyNumberFormat="0" applyBorder="0" applyAlignment="0" applyProtection="0"/>
  </cellStyleXfs>
  <cellXfs count="33">
    <xf numFmtId="0" fontId="0" fillId="0" borderId="0" xfId="0" applyAlignment="1">
      <alignment/>
    </xf>
    <xf numFmtId="4" fontId="6" fillId="33" borderId="46" xfId="0" applyNumberFormat="1" applyFont="1" applyFill="1" applyBorder="1" applyAlignment="1">
      <alignment horizontal="right"/>
    </xf>
    <xf numFmtId="4" fontId="6" fillId="12" borderId="46" xfId="0" applyNumberFormat="1" applyFont="1" applyFill="1" applyBorder="1" applyAlignment="1">
      <alignment horizontal="right"/>
    </xf>
    <xf numFmtId="49" fontId="12" fillId="0" borderId="4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left" wrapText="1"/>
    </xf>
    <xf numFmtId="4" fontId="6" fillId="0" borderId="46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left" wrapText="1"/>
    </xf>
    <xf numFmtId="4" fontId="18" fillId="0" borderId="4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" fontId="18" fillId="12" borderId="46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49" fontId="12" fillId="20" borderId="46" xfId="0" applyNumberFormat="1" applyFont="1" applyFill="1" applyBorder="1" applyAlignment="1">
      <alignment horizontal="center" vertical="center" wrapText="1"/>
    </xf>
    <xf numFmtId="49" fontId="12" fillId="20" borderId="46" xfId="0" applyNumberFormat="1" applyFont="1" applyFill="1" applyBorder="1" applyAlignment="1">
      <alignment horizontal="center" vertical="center" wrapText="1"/>
    </xf>
    <xf numFmtId="182" fontId="6" fillId="0" borderId="46" xfId="149" applyNumberFormat="1" applyFont="1" applyFill="1" applyBorder="1" applyAlignment="1">
      <alignment horizontal="right"/>
    </xf>
    <xf numFmtId="182" fontId="18" fillId="12" borderId="46" xfId="149" applyNumberFormat="1" applyFont="1" applyFill="1" applyBorder="1" applyAlignment="1">
      <alignment horizontal="right"/>
    </xf>
    <xf numFmtId="180" fontId="0" fillId="0" borderId="46" xfId="0" applyNumberFormat="1" applyFont="1" applyFill="1" applyBorder="1" applyAlignment="1">
      <alignment horizontal="left" wrapText="1"/>
    </xf>
    <xf numFmtId="180" fontId="12" fillId="0" borderId="46" xfId="0" applyNumberFormat="1" applyFont="1" applyFill="1" applyBorder="1" applyAlignment="1">
      <alignment horizontal="left" wrapText="1"/>
    </xf>
    <xf numFmtId="0" fontId="6" fillId="0" borderId="13" xfId="83" applyNumberFormat="1" applyFont="1" applyFill="1" applyAlignment="1" applyProtection="1">
      <alignment horizontal="left" wrapText="1"/>
      <protection/>
    </xf>
    <xf numFmtId="49" fontId="6" fillId="0" borderId="10" xfId="94" applyNumberFormat="1" applyFont="1" applyFill="1" applyAlignment="1" applyProtection="1">
      <alignment horizontal="left" wrapText="1"/>
      <protection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2" fillId="12" borderId="46" xfId="0" applyNumberFormat="1" applyFont="1" applyFill="1" applyBorder="1" applyAlignment="1">
      <alignment horizontal="left" wrapText="1"/>
    </xf>
    <xf numFmtId="0" fontId="0" fillId="12" borderId="0" xfId="0" applyFill="1" applyAlignment="1">
      <alignment/>
    </xf>
    <xf numFmtId="180" fontId="12" fillId="12" borderId="46" xfId="0" applyNumberFormat="1" applyFont="1" applyFill="1" applyBorder="1" applyAlignment="1">
      <alignment horizontal="left" wrapText="1"/>
    </xf>
    <xf numFmtId="49" fontId="0" fillId="12" borderId="46" xfId="0" applyNumberFormat="1" applyFont="1" applyFill="1" applyBorder="1" applyAlignment="1">
      <alignment horizontal="left" wrapText="1"/>
    </xf>
    <xf numFmtId="49" fontId="0" fillId="0" borderId="46" xfId="0" applyNumberFormat="1" applyFill="1" applyBorder="1" applyAlignment="1">
      <alignment horizontal="left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2" xfId="74"/>
    <cellStyle name="xl23" xfId="75"/>
    <cellStyle name="xl24" xfId="76"/>
    <cellStyle name="xl25" xfId="77"/>
    <cellStyle name="xl26" xfId="78"/>
    <cellStyle name="xl27" xfId="79"/>
    <cellStyle name="xl28" xfId="80"/>
    <cellStyle name="xl29" xfId="81"/>
    <cellStyle name="xl30" xfId="82"/>
    <cellStyle name="xl31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7" xfId="97"/>
    <cellStyle name="xl48" xfId="98"/>
    <cellStyle name="xl49" xfId="99"/>
    <cellStyle name="xl50" xfId="100"/>
    <cellStyle name="xl51" xfId="101"/>
    <cellStyle name="xl52" xfId="102"/>
    <cellStyle name="xl53" xfId="103"/>
    <cellStyle name="xl54" xfId="104"/>
    <cellStyle name="xl55" xfId="105"/>
    <cellStyle name="xl56" xfId="106"/>
    <cellStyle name="xl57" xfId="107"/>
    <cellStyle name="xl58" xfId="108"/>
    <cellStyle name="xl59" xfId="109"/>
    <cellStyle name="xl60" xfId="110"/>
    <cellStyle name="xl61" xfId="111"/>
    <cellStyle name="xl62" xfId="112"/>
    <cellStyle name="xl63" xfId="113"/>
    <cellStyle name="xl64" xfId="114"/>
    <cellStyle name="xl65" xfId="115"/>
    <cellStyle name="xl66" xfId="116"/>
    <cellStyle name="xl67" xfId="117"/>
    <cellStyle name="xl68" xfId="118"/>
    <cellStyle name="xl69" xfId="119"/>
    <cellStyle name="xl70" xfId="120"/>
    <cellStyle name="xl71" xfId="121"/>
    <cellStyle name="xl72" xfId="122"/>
    <cellStyle name="xl73" xfId="123"/>
    <cellStyle name="xl74" xfId="124"/>
    <cellStyle name="xl75" xfId="125"/>
    <cellStyle name="xl76" xfId="126"/>
    <cellStyle name="Акцент1" xfId="127"/>
    <cellStyle name="Акцент2" xfId="128"/>
    <cellStyle name="Акцент3" xfId="129"/>
    <cellStyle name="Акцент4" xfId="130"/>
    <cellStyle name="Акцент5" xfId="131"/>
    <cellStyle name="Акцент6" xfId="132"/>
    <cellStyle name="Ввод " xfId="133"/>
    <cellStyle name="Вывод" xfId="134"/>
    <cellStyle name="Вычисление" xfId="135"/>
    <cellStyle name="Currency" xfId="136"/>
    <cellStyle name="Currency [0]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Плохой" xfId="146"/>
    <cellStyle name="Пояснение" xfId="147"/>
    <cellStyle name="Примечание" xfId="148"/>
    <cellStyle name="Percent" xfId="149"/>
    <cellStyle name="Связанная ячейка" xfId="150"/>
    <cellStyle name="Текст предупреждения" xfId="151"/>
    <cellStyle name="Comma" xfId="152"/>
    <cellStyle name="Comma [0]" xfId="153"/>
    <cellStyle name="Хороший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50.8515625" style="19" customWidth="1"/>
    <col min="2" max="2" width="23.8515625" style="20" customWidth="1"/>
    <col min="3" max="4" width="15.8515625" style="0" customWidth="1"/>
    <col min="5" max="5" width="12.57421875" style="0" customWidth="1"/>
  </cols>
  <sheetData>
    <row r="1" spans="1:6" ht="15.75" customHeight="1">
      <c r="A1" s="26" t="s">
        <v>254</v>
      </c>
      <c r="B1" s="27"/>
      <c r="C1" s="27"/>
      <c r="D1" s="27"/>
      <c r="E1" s="27"/>
      <c r="F1" s="27"/>
    </row>
    <row r="2" spans="1:6" ht="15">
      <c r="A2" s="26" t="s">
        <v>258</v>
      </c>
      <c r="B2" s="27"/>
      <c r="C2" s="27"/>
      <c r="D2" s="27"/>
      <c r="E2" s="27"/>
      <c r="F2" s="27"/>
    </row>
    <row r="3" spans="1:6" ht="15">
      <c r="A3" s="28"/>
      <c r="B3" s="29"/>
      <c r="C3" s="29"/>
      <c r="D3" s="29"/>
      <c r="E3" s="29"/>
      <c r="F3" s="29"/>
    </row>
    <row r="4" spans="1:6" ht="15">
      <c r="A4" s="30" t="s">
        <v>253</v>
      </c>
      <c r="B4" s="31"/>
      <c r="C4" s="31"/>
      <c r="D4" s="31"/>
      <c r="E4" s="31"/>
      <c r="F4" s="31"/>
    </row>
    <row r="5" spans="1:5" ht="120.75" customHeight="1">
      <c r="A5" s="3" t="s">
        <v>41</v>
      </c>
      <c r="B5" s="3" t="s">
        <v>255</v>
      </c>
      <c r="C5" s="11" t="s">
        <v>37</v>
      </c>
      <c r="D5" s="12" t="s">
        <v>38</v>
      </c>
      <c r="E5" s="12" t="s">
        <v>39</v>
      </c>
    </row>
    <row r="6" spans="1:5" s="22" customFormat="1" ht="15">
      <c r="A6" s="21" t="s">
        <v>164</v>
      </c>
      <c r="B6" s="21" t="s">
        <v>44</v>
      </c>
      <c r="C6" s="9">
        <f>C7+C62</f>
        <v>266914096.29</v>
      </c>
      <c r="D6" s="9">
        <f>D7+D62</f>
        <v>56934144.64</v>
      </c>
      <c r="E6" s="14">
        <f aca="true" t="shared" si="0" ref="E6:E18">D6/C6</f>
        <v>0.2133051248748643</v>
      </c>
    </row>
    <row r="7" spans="1:5" s="22" customFormat="1" ht="15">
      <c r="A7" s="21" t="s">
        <v>140</v>
      </c>
      <c r="B7" s="21" t="s">
        <v>223</v>
      </c>
      <c r="C7" s="9">
        <f>C8+C13+C18+C27+C29+C36+C41+C45+C49+C59</f>
        <v>57936955</v>
      </c>
      <c r="D7" s="9">
        <f>D8+D13+D18+D27+D29+D36+D41+D45+D49+D59</f>
        <v>13346368.3</v>
      </c>
      <c r="E7" s="14">
        <f t="shared" si="0"/>
        <v>0.2303601958370094</v>
      </c>
    </row>
    <row r="8" spans="1:5" s="22" customFormat="1" ht="15">
      <c r="A8" s="21" t="s">
        <v>28</v>
      </c>
      <c r="B8" s="21" t="s">
        <v>224</v>
      </c>
      <c r="C8" s="9">
        <v>28178000</v>
      </c>
      <c r="D8" s="9">
        <v>6639313.25</v>
      </c>
      <c r="E8" s="14">
        <f t="shared" si="0"/>
        <v>0.23562045744907376</v>
      </c>
    </row>
    <row r="9" spans="1:5" ht="93" customHeight="1">
      <c r="A9" s="15" t="s">
        <v>119</v>
      </c>
      <c r="B9" s="4" t="s">
        <v>247</v>
      </c>
      <c r="C9" s="10">
        <v>28000000</v>
      </c>
      <c r="D9" s="10">
        <v>6620876.64</v>
      </c>
      <c r="E9" s="13">
        <f t="shared" si="0"/>
        <v>0.23645987999999998</v>
      </c>
    </row>
    <row r="10" spans="1:5" ht="135">
      <c r="A10" s="15" t="s">
        <v>155</v>
      </c>
      <c r="B10" s="4" t="s">
        <v>212</v>
      </c>
      <c r="C10" s="10">
        <v>70000</v>
      </c>
      <c r="D10" s="10">
        <v>22934.08</v>
      </c>
      <c r="E10" s="13">
        <f t="shared" si="0"/>
        <v>0.3276297142857143</v>
      </c>
    </row>
    <row r="11" spans="1:5" ht="66" customHeight="1">
      <c r="A11" s="4" t="s">
        <v>241</v>
      </c>
      <c r="B11" s="4" t="s">
        <v>174</v>
      </c>
      <c r="C11" s="10">
        <v>63000</v>
      </c>
      <c r="D11" s="10">
        <v>-4497.47</v>
      </c>
      <c r="E11" s="13">
        <f t="shared" si="0"/>
        <v>-0.0713884126984127</v>
      </c>
    </row>
    <row r="12" spans="1:5" ht="105">
      <c r="A12" s="15" t="s">
        <v>9</v>
      </c>
      <c r="B12" s="4" t="s">
        <v>198</v>
      </c>
      <c r="C12" s="10">
        <v>45000</v>
      </c>
      <c r="D12" s="10">
        <v>0</v>
      </c>
      <c r="E12" s="13">
        <f t="shared" si="0"/>
        <v>0</v>
      </c>
    </row>
    <row r="13" spans="1:5" s="22" customFormat="1" ht="45">
      <c r="A13" s="23" t="s">
        <v>177</v>
      </c>
      <c r="B13" s="21" t="s">
        <v>192</v>
      </c>
      <c r="C13" s="9">
        <v>8932770</v>
      </c>
      <c r="D13" s="9">
        <v>2002913.59</v>
      </c>
      <c r="E13" s="14">
        <f t="shared" si="0"/>
        <v>0.22422088445129562</v>
      </c>
    </row>
    <row r="14" spans="1:5" ht="135">
      <c r="A14" s="15" t="s">
        <v>234</v>
      </c>
      <c r="B14" s="4" t="s">
        <v>100</v>
      </c>
      <c r="C14" s="10">
        <v>4101610</v>
      </c>
      <c r="D14" s="10">
        <v>898871.85</v>
      </c>
      <c r="E14" s="13">
        <f t="shared" si="0"/>
        <v>0.21915097973722514</v>
      </c>
    </row>
    <row r="15" spans="1:5" ht="150">
      <c r="A15" s="15" t="s">
        <v>42</v>
      </c>
      <c r="B15" s="4" t="s">
        <v>72</v>
      </c>
      <c r="C15" s="10">
        <v>23370</v>
      </c>
      <c r="D15" s="10">
        <v>6304.34</v>
      </c>
      <c r="E15" s="13">
        <f t="shared" si="0"/>
        <v>0.26976208814719727</v>
      </c>
    </row>
    <row r="16" spans="1:5" ht="135">
      <c r="A16" s="15" t="s">
        <v>199</v>
      </c>
      <c r="B16" s="4" t="s">
        <v>88</v>
      </c>
      <c r="C16" s="10">
        <v>5395430</v>
      </c>
      <c r="D16" s="10">
        <v>1258269.7</v>
      </c>
      <c r="E16" s="13">
        <f t="shared" si="0"/>
        <v>0.23321027239719538</v>
      </c>
    </row>
    <row r="17" spans="1:5" ht="135">
      <c r="A17" s="15" t="s">
        <v>132</v>
      </c>
      <c r="B17" s="4" t="s">
        <v>63</v>
      </c>
      <c r="C17" s="10">
        <v>-587640</v>
      </c>
      <c r="D17" s="10">
        <v>-160532.3</v>
      </c>
      <c r="E17" s="13">
        <f t="shared" si="0"/>
        <v>0.2731813695459805</v>
      </c>
    </row>
    <row r="18" spans="1:5" ht="15">
      <c r="A18" s="16" t="s">
        <v>126</v>
      </c>
      <c r="B18" s="6" t="s">
        <v>232</v>
      </c>
      <c r="C18" s="9">
        <v>1100000</v>
      </c>
      <c r="D18" s="9">
        <v>1150006.4</v>
      </c>
      <c r="E18" s="14">
        <f t="shared" si="0"/>
        <v>1.0454603636363635</v>
      </c>
    </row>
    <row r="19" spans="1:5" ht="35.25" customHeight="1">
      <c r="A19" s="4" t="s">
        <v>82</v>
      </c>
      <c r="B19" s="4" t="s">
        <v>2</v>
      </c>
      <c r="C19" s="10">
        <v>0</v>
      </c>
      <c r="D19" s="10">
        <v>76533.68</v>
      </c>
      <c r="E19" s="13">
        <v>0</v>
      </c>
    </row>
    <row r="20" spans="1:5" ht="48.75" customHeight="1">
      <c r="A20" s="4" t="s">
        <v>187</v>
      </c>
      <c r="B20" s="4" t="s">
        <v>239</v>
      </c>
      <c r="C20" s="10">
        <v>0</v>
      </c>
      <c r="D20" s="10">
        <v>24.05</v>
      </c>
      <c r="E20" s="13">
        <v>0</v>
      </c>
    </row>
    <row r="21" spans="1:5" ht="75">
      <c r="A21" s="4" t="s">
        <v>205</v>
      </c>
      <c r="B21" s="4" t="s">
        <v>217</v>
      </c>
      <c r="C21" s="10">
        <v>0</v>
      </c>
      <c r="D21" s="10">
        <v>78611.65</v>
      </c>
      <c r="E21" s="13">
        <v>0</v>
      </c>
    </row>
    <row r="22" spans="1:5" ht="75">
      <c r="A22" s="4" t="s">
        <v>231</v>
      </c>
      <c r="B22" s="4" t="s">
        <v>201</v>
      </c>
      <c r="C22" s="10">
        <v>0</v>
      </c>
      <c r="D22" s="10">
        <v>14.19</v>
      </c>
      <c r="E22" s="13">
        <v>0</v>
      </c>
    </row>
    <row r="23" spans="1:5" ht="45">
      <c r="A23" s="4" t="s">
        <v>151</v>
      </c>
      <c r="B23" s="4" t="s">
        <v>180</v>
      </c>
      <c r="C23" s="10">
        <v>0</v>
      </c>
      <c r="D23" s="10">
        <v>0.51</v>
      </c>
      <c r="E23" s="13">
        <v>0</v>
      </c>
    </row>
    <row r="24" spans="1:5" ht="29.25" customHeight="1">
      <c r="A24" s="4" t="s">
        <v>5</v>
      </c>
      <c r="B24" s="4" t="s">
        <v>149</v>
      </c>
      <c r="C24" s="10">
        <v>300000</v>
      </c>
      <c r="D24" s="10">
        <v>593820.81</v>
      </c>
      <c r="E24" s="13">
        <f aca="true" t="shared" si="1" ref="E24:E29">D24/C24</f>
        <v>1.9794027000000003</v>
      </c>
    </row>
    <row r="25" spans="1:5" ht="15">
      <c r="A25" s="4" t="s">
        <v>66</v>
      </c>
      <c r="B25" s="4" t="s">
        <v>202</v>
      </c>
      <c r="C25" s="10">
        <v>750000</v>
      </c>
      <c r="D25" s="10">
        <v>127191.2</v>
      </c>
      <c r="E25" s="13">
        <f t="shared" si="1"/>
        <v>0.16958826666666665</v>
      </c>
    </row>
    <row r="26" spans="1:5" ht="45">
      <c r="A26" s="25" t="s">
        <v>256</v>
      </c>
      <c r="B26" s="4" t="s">
        <v>43</v>
      </c>
      <c r="C26" s="10">
        <v>50000</v>
      </c>
      <c r="D26" s="10">
        <v>273810.31</v>
      </c>
      <c r="E26" s="13">
        <f t="shared" si="1"/>
        <v>5.4762062</v>
      </c>
    </row>
    <row r="27" spans="1:5" s="22" customFormat="1" ht="15">
      <c r="A27" s="21" t="s">
        <v>218</v>
      </c>
      <c r="B27" s="21" t="s">
        <v>195</v>
      </c>
      <c r="C27" s="9">
        <v>1200000</v>
      </c>
      <c r="D27" s="9">
        <v>300583.09</v>
      </c>
      <c r="E27" s="14">
        <f t="shared" si="1"/>
        <v>0.25048590833333334</v>
      </c>
    </row>
    <row r="28" spans="1:5" ht="60">
      <c r="A28" s="4" t="s">
        <v>219</v>
      </c>
      <c r="B28" s="4" t="s">
        <v>171</v>
      </c>
      <c r="C28" s="10">
        <v>1200000</v>
      </c>
      <c r="D28" s="10">
        <v>300583.09</v>
      </c>
      <c r="E28" s="13">
        <f t="shared" si="1"/>
        <v>0.25048590833333334</v>
      </c>
    </row>
    <row r="29" spans="1:5" s="22" customFormat="1" ht="45">
      <c r="A29" s="23" t="s">
        <v>127</v>
      </c>
      <c r="B29" s="21" t="s">
        <v>220</v>
      </c>
      <c r="C29" s="9">
        <v>1295235</v>
      </c>
      <c r="D29" s="9">
        <v>189229.09</v>
      </c>
      <c r="E29" s="14">
        <f t="shared" si="1"/>
        <v>0.14609633773021885</v>
      </c>
    </row>
    <row r="30" spans="1:5" ht="119.25" customHeight="1">
      <c r="A30" s="17" t="s">
        <v>249</v>
      </c>
      <c r="B30" s="18" t="s">
        <v>250</v>
      </c>
      <c r="C30" s="1">
        <v>147000</v>
      </c>
      <c r="D30" s="1">
        <v>12648.47</v>
      </c>
      <c r="E30" s="13">
        <f aca="true" t="shared" si="2" ref="E30:E38">D30/C30</f>
        <v>0.08604401360544217</v>
      </c>
    </row>
    <row r="31" spans="1:5" ht="105" customHeight="1">
      <c r="A31" s="17" t="s">
        <v>251</v>
      </c>
      <c r="B31" s="18" t="s">
        <v>252</v>
      </c>
      <c r="C31" s="1">
        <v>455000</v>
      </c>
      <c r="D31" s="1">
        <v>23024.13</v>
      </c>
      <c r="E31" s="13">
        <f t="shared" si="2"/>
        <v>0.05060248351648352</v>
      </c>
    </row>
    <row r="32" spans="1:5" ht="90">
      <c r="A32" s="15" t="s">
        <v>240</v>
      </c>
      <c r="B32" s="4" t="s">
        <v>238</v>
      </c>
      <c r="C32" s="1">
        <v>300000</v>
      </c>
      <c r="D32" s="1">
        <v>26408.03</v>
      </c>
      <c r="E32" s="13">
        <f t="shared" si="2"/>
        <v>0.08802676666666666</v>
      </c>
    </row>
    <row r="33" spans="1:5" ht="90">
      <c r="A33" s="15" t="s">
        <v>30</v>
      </c>
      <c r="B33" s="4" t="s">
        <v>200</v>
      </c>
      <c r="C33" s="1">
        <v>240000</v>
      </c>
      <c r="D33" s="1">
        <v>89363.46</v>
      </c>
      <c r="E33" s="13">
        <f t="shared" si="2"/>
        <v>0.37234775000000003</v>
      </c>
    </row>
    <row r="34" spans="1:5" ht="45">
      <c r="A34" s="15" t="s">
        <v>139</v>
      </c>
      <c r="B34" s="4" t="s">
        <v>128</v>
      </c>
      <c r="C34" s="1">
        <v>151100</v>
      </c>
      <c r="D34" s="1">
        <v>37785</v>
      </c>
      <c r="E34" s="13">
        <f t="shared" si="2"/>
        <v>0.250066181336863</v>
      </c>
    </row>
    <row r="35" spans="1:5" ht="90">
      <c r="A35" s="4" t="s">
        <v>51</v>
      </c>
      <c r="B35" s="4" t="s">
        <v>117</v>
      </c>
      <c r="C35" s="1">
        <v>2135</v>
      </c>
      <c r="D35" s="1">
        <v>0</v>
      </c>
      <c r="E35" s="13">
        <f t="shared" si="2"/>
        <v>0</v>
      </c>
    </row>
    <row r="36" spans="1:5" s="22" customFormat="1" ht="30">
      <c r="A36" s="21" t="s">
        <v>181</v>
      </c>
      <c r="B36" s="21" t="s">
        <v>18</v>
      </c>
      <c r="C36" s="9">
        <v>36900</v>
      </c>
      <c r="D36" s="9">
        <v>51267.33</v>
      </c>
      <c r="E36" s="14">
        <f>D36/C36</f>
        <v>1.389358536585366</v>
      </c>
    </row>
    <row r="37" spans="1:5" ht="30">
      <c r="A37" s="25" t="s">
        <v>257</v>
      </c>
      <c r="B37" s="4" t="s">
        <v>23</v>
      </c>
      <c r="C37" s="1">
        <v>13100</v>
      </c>
      <c r="D37" s="1">
        <v>3961.23</v>
      </c>
      <c r="E37" s="13">
        <f t="shared" si="2"/>
        <v>0.3023839694656489</v>
      </c>
    </row>
    <row r="38" spans="1:5" ht="30">
      <c r="A38" s="4" t="s">
        <v>150</v>
      </c>
      <c r="B38" s="4" t="s">
        <v>13</v>
      </c>
      <c r="C38" s="1">
        <v>23800</v>
      </c>
      <c r="D38" s="1">
        <v>39232.27</v>
      </c>
      <c r="E38" s="13">
        <f t="shared" si="2"/>
        <v>1.6484147058823528</v>
      </c>
    </row>
    <row r="39" spans="1:5" ht="15" customHeight="1">
      <c r="A39" s="4" t="s">
        <v>110</v>
      </c>
      <c r="B39" s="4" t="s">
        <v>213</v>
      </c>
      <c r="C39" s="1">
        <v>0</v>
      </c>
      <c r="D39" s="1">
        <v>3732.04</v>
      </c>
      <c r="E39" s="13">
        <v>0</v>
      </c>
    </row>
    <row r="40" spans="1:5" ht="17.25" customHeight="1">
      <c r="A40" s="4" t="s">
        <v>109</v>
      </c>
      <c r="B40" s="4" t="s">
        <v>196</v>
      </c>
      <c r="C40" s="1">
        <v>0</v>
      </c>
      <c r="D40" s="1">
        <v>4341.79</v>
      </c>
      <c r="E40" s="13">
        <v>0</v>
      </c>
    </row>
    <row r="41" spans="1:5" s="22" customFormat="1" ht="30">
      <c r="A41" s="21" t="s">
        <v>193</v>
      </c>
      <c r="B41" s="21" t="s">
        <v>8</v>
      </c>
      <c r="C41" s="9">
        <v>11146900</v>
      </c>
      <c r="D41" s="9">
        <v>2558851.56</v>
      </c>
      <c r="E41" s="14">
        <f>D41/C41</f>
        <v>0.2295572365411011</v>
      </c>
    </row>
    <row r="42" spans="1:5" ht="45">
      <c r="A42" s="4" t="s">
        <v>71</v>
      </c>
      <c r="B42" s="4" t="s">
        <v>161</v>
      </c>
      <c r="C42" s="1">
        <v>132000</v>
      </c>
      <c r="D42" s="1">
        <v>21635</v>
      </c>
      <c r="E42" s="13">
        <f aca="true" t="shared" si="3" ref="E42:E57">D42/C42</f>
        <v>0.16390151515151516</v>
      </c>
    </row>
    <row r="43" spans="1:5" ht="45">
      <c r="A43" s="4" t="s">
        <v>136</v>
      </c>
      <c r="B43" s="4" t="s">
        <v>221</v>
      </c>
      <c r="C43" s="1">
        <v>5600</v>
      </c>
      <c r="D43" s="1">
        <v>1212.9</v>
      </c>
      <c r="E43" s="13">
        <f t="shared" si="3"/>
        <v>0.21658928571428573</v>
      </c>
    </row>
    <row r="44" spans="1:5" ht="30">
      <c r="A44" s="4" t="s">
        <v>118</v>
      </c>
      <c r="B44" s="4" t="s">
        <v>160</v>
      </c>
      <c r="C44" s="1">
        <v>11009300</v>
      </c>
      <c r="D44" s="1">
        <v>2536003.66</v>
      </c>
      <c r="E44" s="13">
        <f t="shared" si="3"/>
        <v>0.23035103594233966</v>
      </c>
    </row>
    <row r="45" spans="1:5" s="22" customFormat="1" ht="30">
      <c r="A45" s="23" t="s">
        <v>173</v>
      </c>
      <c r="B45" s="21" t="s">
        <v>245</v>
      </c>
      <c r="C45" s="9">
        <v>6033650</v>
      </c>
      <c r="D45" s="9">
        <v>281384.64</v>
      </c>
      <c r="E45" s="14">
        <f>D45/C45</f>
        <v>0.04663589038144407</v>
      </c>
    </row>
    <row r="46" spans="1:5" ht="104.25" customHeight="1">
      <c r="A46" s="15" t="s">
        <v>203</v>
      </c>
      <c r="B46" s="4" t="s">
        <v>190</v>
      </c>
      <c r="C46" s="1">
        <v>5878650</v>
      </c>
      <c r="D46" s="1">
        <v>0</v>
      </c>
      <c r="E46" s="13">
        <f t="shared" si="3"/>
        <v>0</v>
      </c>
    </row>
    <row r="47" spans="1:5" ht="75">
      <c r="A47" s="15" t="s">
        <v>158</v>
      </c>
      <c r="B47" s="4" t="s">
        <v>209</v>
      </c>
      <c r="C47" s="1">
        <v>150000</v>
      </c>
      <c r="D47" s="1">
        <v>87444.77</v>
      </c>
      <c r="E47" s="13">
        <f t="shared" si="3"/>
        <v>0.5829651333333333</v>
      </c>
    </row>
    <row r="48" spans="1:5" ht="60">
      <c r="A48" s="15" t="s">
        <v>14</v>
      </c>
      <c r="B48" s="4" t="s">
        <v>107</v>
      </c>
      <c r="C48" s="1">
        <v>5000</v>
      </c>
      <c r="D48" s="1">
        <v>193939.87</v>
      </c>
      <c r="E48" s="13">
        <f t="shared" si="3"/>
        <v>38.787974</v>
      </c>
    </row>
    <row r="49" spans="1:5" s="22" customFormat="1" ht="15">
      <c r="A49" s="23" t="s">
        <v>34</v>
      </c>
      <c r="B49" s="21" t="s">
        <v>230</v>
      </c>
      <c r="C49" s="9">
        <v>13500</v>
      </c>
      <c r="D49" s="9">
        <v>150890.52</v>
      </c>
      <c r="E49" s="14">
        <f>D49/C49</f>
        <v>11.177075555555556</v>
      </c>
    </row>
    <row r="50" spans="1:5" ht="91.5" customHeight="1">
      <c r="A50" s="15" t="s">
        <v>91</v>
      </c>
      <c r="B50" s="4" t="s">
        <v>222</v>
      </c>
      <c r="C50" s="1">
        <v>3600</v>
      </c>
      <c r="D50" s="1">
        <v>2288.51</v>
      </c>
      <c r="E50" s="13">
        <f t="shared" si="3"/>
        <v>0.6356972222222222</v>
      </c>
    </row>
    <row r="51" spans="1:5" ht="120" customHeight="1">
      <c r="A51" s="15" t="s">
        <v>113</v>
      </c>
      <c r="B51" s="4" t="s">
        <v>186</v>
      </c>
      <c r="C51" s="1">
        <v>1250</v>
      </c>
      <c r="D51" s="1">
        <v>2500</v>
      </c>
      <c r="E51" s="13">
        <f t="shared" si="3"/>
        <v>2</v>
      </c>
    </row>
    <row r="52" spans="1:5" ht="94.5" customHeight="1">
      <c r="A52" s="15" t="s">
        <v>162</v>
      </c>
      <c r="B52" s="4" t="s">
        <v>183</v>
      </c>
      <c r="C52" s="1">
        <v>1250</v>
      </c>
      <c r="D52" s="1">
        <v>0</v>
      </c>
      <c r="E52" s="13">
        <f t="shared" si="3"/>
        <v>0</v>
      </c>
    </row>
    <row r="53" spans="1:5" ht="93.75" customHeight="1">
      <c r="A53" s="15" t="s">
        <v>144</v>
      </c>
      <c r="B53" s="4" t="s">
        <v>206</v>
      </c>
      <c r="C53" s="1">
        <v>0</v>
      </c>
      <c r="D53" s="1">
        <v>1500</v>
      </c>
      <c r="E53" s="13">
        <v>0</v>
      </c>
    </row>
    <row r="54" spans="1:5" ht="120">
      <c r="A54" s="15" t="s">
        <v>227</v>
      </c>
      <c r="B54" s="4" t="s">
        <v>172</v>
      </c>
      <c r="C54" s="1">
        <v>0</v>
      </c>
      <c r="D54" s="1">
        <v>1268.88</v>
      </c>
      <c r="E54" s="13">
        <v>0</v>
      </c>
    </row>
    <row r="55" spans="1:5" ht="90.75" customHeight="1">
      <c r="A55" s="15" t="s">
        <v>191</v>
      </c>
      <c r="B55" s="4" t="s">
        <v>125</v>
      </c>
      <c r="C55" s="1">
        <v>0</v>
      </c>
      <c r="D55" s="1">
        <v>2000</v>
      </c>
      <c r="E55" s="13">
        <v>0</v>
      </c>
    </row>
    <row r="56" spans="1:5" ht="105.75" customHeight="1">
      <c r="A56" s="15" t="s">
        <v>25</v>
      </c>
      <c r="B56" s="4" t="s">
        <v>233</v>
      </c>
      <c r="C56" s="1">
        <v>2400</v>
      </c>
      <c r="D56" s="1">
        <v>1039.21</v>
      </c>
      <c r="E56" s="13">
        <f t="shared" si="3"/>
        <v>0.4330041666666667</v>
      </c>
    </row>
    <row r="57" spans="1:5" ht="75">
      <c r="A57" s="15" t="s">
        <v>77</v>
      </c>
      <c r="B57" s="4" t="s">
        <v>83</v>
      </c>
      <c r="C57" s="1">
        <v>5000</v>
      </c>
      <c r="D57" s="1">
        <v>9302</v>
      </c>
      <c r="E57" s="13">
        <f t="shared" si="3"/>
        <v>1.8604</v>
      </c>
    </row>
    <row r="58" spans="1:5" ht="124.5" customHeight="1">
      <c r="A58" s="15" t="s">
        <v>184</v>
      </c>
      <c r="B58" s="4" t="s">
        <v>108</v>
      </c>
      <c r="C58" s="1">
        <v>0</v>
      </c>
      <c r="D58" s="1">
        <v>130991.92</v>
      </c>
      <c r="E58" s="13">
        <v>0</v>
      </c>
    </row>
    <row r="59" spans="1:5" ht="15">
      <c r="A59" s="16" t="s">
        <v>21</v>
      </c>
      <c r="B59" s="6" t="s">
        <v>215</v>
      </c>
      <c r="C59" s="9">
        <v>0</v>
      </c>
      <c r="D59" s="9">
        <v>21928.83</v>
      </c>
      <c r="E59" s="14">
        <v>0</v>
      </c>
    </row>
    <row r="60" spans="1:5" ht="30">
      <c r="A60" s="15" t="s">
        <v>133</v>
      </c>
      <c r="B60" s="4" t="s">
        <v>156</v>
      </c>
      <c r="C60" s="1">
        <v>0</v>
      </c>
      <c r="D60" s="1">
        <v>20984.85</v>
      </c>
      <c r="E60" s="13">
        <v>0</v>
      </c>
    </row>
    <row r="61" spans="1:5" ht="30">
      <c r="A61" s="15" t="s">
        <v>26</v>
      </c>
      <c r="B61" s="4" t="s">
        <v>102</v>
      </c>
      <c r="C61" s="1">
        <v>0</v>
      </c>
      <c r="D61" s="1">
        <v>943.98</v>
      </c>
      <c r="E61" s="13">
        <v>0</v>
      </c>
    </row>
    <row r="62" spans="1:5" s="22" customFormat="1" ht="15">
      <c r="A62" s="23" t="s">
        <v>147</v>
      </c>
      <c r="B62" s="21" t="s">
        <v>24</v>
      </c>
      <c r="C62" s="9">
        <f>C63+C87+C89</f>
        <v>208977141.29</v>
      </c>
      <c r="D62" s="9">
        <f>D63+D87+D89</f>
        <v>43587776.34</v>
      </c>
      <c r="E62" s="14">
        <f aca="true" t="shared" si="4" ref="E62:E67">D62/C62</f>
        <v>0.2085767662000541</v>
      </c>
    </row>
    <row r="63" spans="1:5" s="22" customFormat="1" ht="45">
      <c r="A63" s="23" t="s">
        <v>99</v>
      </c>
      <c r="B63" s="21" t="s">
        <v>54</v>
      </c>
      <c r="C63" s="9">
        <f>C64+C67+C76+C82</f>
        <v>208977141.29</v>
      </c>
      <c r="D63" s="9">
        <f>D64+D67+D76+D82</f>
        <v>43812365.81</v>
      </c>
      <c r="E63" s="14">
        <f t="shared" si="4"/>
        <v>0.20965147450840604</v>
      </c>
    </row>
    <row r="64" spans="1:5" s="22" customFormat="1" ht="30">
      <c r="A64" s="23" t="s">
        <v>163</v>
      </c>
      <c r="B64" s="21" t="s">
        <v>98</v>
      </c>
      <c r="C64" s="9">
        <f>C65+C66</f>
        <v>81299580</v>
      </c>
      <c r="D64" s="9">
        <f>D65+D66</f>
        <v>20324904</v>
      </c>
      <c r="E64" s="14">
        <f t="shared" si="4"/>
        <v>0.2500001107016789</v>
      </c>
    </row>
    <row r="65" spans="1:5" ht="45">
      <c r="A65" s="15" t="s">
        <v>76</v>
      </c>
      <c r="B65" s="4" t="s">
        <v>4</v>
      </c>
      <c r="C65" s="1">
        <v>69686000</v>
      </c>
      <c r="D65" s="1">
        <v>17421506</v>
      </c>
      <c r="E65" s="13">
        <f t="shared" si="4"/>
        <v>0.250000086100508</v>
      </c>
    </row>
    <row r="66" spans="1:5" ht="45">
      <c r="A66" s="15" t="s">
        <v>178</v>
      </c>
      <c r="B66" s="4" t="s">
        <v>242</v>
      </c>
      <c r="C66" s="1">
        <v>11613580</v>
      </c>
      <c r="D66" s="1">
        <v>2903398</v>
      </c>
      <c r="E66" s="13">
        <f t="shared" si="4"/>
        <v>0.2500002583182791</v>
      </c>
    </row>
    <row r="67" spans="1:5" s="22" customFormat="1" ht="30">
      <c r="A67" s="23" t="s">
        <v>116</v>
      </c>
      <c r="B67" s="21" t="s">
        <v>3</v>
      </c>
      <c r="C67" s="9">
        <v>37904428.35</v>
      </c>
      <c r="D67" s="9">
        <v>2980013.33</v>
      </c>
      <c r="E67" s="14">
        <f t="shared" si="4"/>
        <v>0.07861913395667923</v>
      </c>
    </row>
    <row r="68" spans="1:5" ht="44.25" customHeight="1">
      <c r="A68" s="15" t="s">
        <v>124</v>
      </c>
      <c r="B68" s="4" t="s">
        <v>68</v>
      </c>
      <c r="C68" s="1">
        <v>358638.28</v>
      </c>
      <c r="D68" s="1">
        <v>0</v>
      </c>
      <c r="E68" s="13">
        <f aca="true" t="shared" si="5" ref="E68:E75">D68/C68</f>
        <v>0</v>
      </c>
    </row>
    <row r="69" spans="1:5" ht="105">
      <c r="A69" s="15" t="s">
        <v>0</v>
      </c>
      <c r="B69" s="4" t="s">
        <v>120</v>
      </c>
      <c r="C69" s="1">
        <v>5771594.4</v>
      </c>
      <c r="D69" s="1">
        <v>0</v>
      </c>
      <c r="E69" s="13">
        <f t="shared" si="5"/>
        <v>0</v>
      </c>
    </row>
    <row r="70" spans="1:5" ht="60">
      <c r="A70" s="15" t="s">
        <v>148</v>
      </c>
      <c r="B70" s="4" t="s">
        <v>78</v>
      </c>
      <c r="C70" s="1">
        <v>2254547.33</v>
      </c>
      <c r="D70" s="1">
        <v>0</v>
      </c>
      <c r="E70" s="13">
        <f t="shared" si="5"/>
        <v>0</v>
      </c>
    </row>
    <row r="71" spans="1:5" ht="75">
      <c r="A71" s="15" t="s">
        <v>165</v>
      </c>
      <c r="B71" s="4" t="s">
        <v>243</v>
      </c>
      <c r="C71" s="1">
        <v>3644524.4</v>
      </c>
      <c r="D71" s="1">
        <v>613387.07</v>
      </c>
      <c r="E71" s="13">
        <f t="shared" si="5"/>
        <v>0.1683037353241482</v>
      </c>
    </row>
    <row r="72" spans="1:5" ht="60">
      <c r="A72" s="15" t="s">
        <v>85</v>
      </c>
      <c r="B72" s="4" t="s">
        <v>90</v>
      </c>
      <c r="C72" s="1">
        <v>550000</v>
      </c>
      <c r="D72" s="1">
        <v>0</v>
      </c>
      <c r="E72" s="13">
        <f t="shared" si="5"/>
        <v>0</v>
      </c>
    </row>
    <row r="73" spans="1:5" ht="45">
      <c r="A73" s="15" t="s">
        <v>35</v>
      </c>
      <c r="B73" s="4" t="s">
        <v>52</v>
      </c>
      <c r="C73" s="1">
        <v>751739.87</v>
      </c>
      <c r="D73" s="1">
        <v>0</v>
      </c>
      <c r="E73" s="13">
        <f t="shared" si="5"/>
        <v>0</v>
      </c>
    </row>
    <row r="74" spans="1:5" ht="28.5" customHeight="1">
      <c r="A74" s="15" t="s">
        <v>143</v>
      </c>
      <c r="B74" s="4" t="s">
        <v>49</v>
      </c>
      <c r="C74" s="1">
        <v>9328181.5</v>
      </c>
      <c r="D74" s="1">
        <v>0</v>
      </c>
      <c r="E74" s="13">
        <f t="shared" si="5"/>
        <v>0</v>
      </c>
    </row>
    <row r="75" spans="1:5" ht="24" customHeight="1">
      <c r="A75" s="15" t="s">
        <v>237</v>
      </c>
      <c r="B75" s="4" t="s">
        <v>246</v>
      </c>
      <c r="C75" s="1">
        <v>15245202.57</v>
      </c>
      <c r="D75" s="1">
        <v>2366626.26</v>
      </c>
      <c r="E75" s="13">
        <f t="shared" si="5"/>
        <v>0.15523744267308873</v>
      </c>
    </row>
    <row r="76" spans="1:5" s="22" customFormat="1" ht="30">
      <c r="A76" s="23" t="s">
        <v>188</v>
      </c>
      <c r="B76" s="21" t="s">
        <v>94</v>
      </c>
      <c r="C76" s="9">
        <v>56477701.32</v>
      </c>
      <c r="D76" s="9">
        <v>13197525.24</v>
      </c>
      <c r="E76" s="14">
        <f aca="true" t="shared" si="6" ref="E76:E86">D76/C76</f>
        <v>0.23367674199811078</v>
      </c>
    </row>
    <row r="77" spans="1:5" ht="45">
      <c r="A77" s="15" t="s">
        <v>228</v>
      </c>
      <c r="B77" s="4" t="s">
        <v>60</v>
      </c>
      <c r="C77" s="1">
        <v>1471739.43</v>
      </c>
      <c r="D77" s="1">
        <v>315825.24</v>
      </c>
      <c r="E77" s="13">
        <f t="shared" si="6"/>
        <v>0.21459317700008892</v>
      </c>
    </row>
    <row r="78" spans="1:5" ht="75">
      <c r="A78" s="15" t="s">
        <v>145</v>
      </c>
      <c r="B78" s="4" t="s">
        <v>134</v>
      </c>
      <c r="C78" s="1">
        <v>690049.8</v>
      </c>
      <c r="D78" s="1">
        <v>0</v>
      </c>
      <c r="E78" s="13">
        <f t="shared" si="6"/>
        <v>0</v>
      </c>
    </row>
    <row r="79" spans="1:5" ht="75">
      <c r="A79" s="15" t="s">
        <v>73</v>
      </c>
      <c r="B79" s="4" t="s">
        <v>226</v>
      </c>
      <c r="C79" s="1">
        <v>6176.09</v>
      </c>
      <c r="D79" s="1">
        <v>0</v>
      </c>
      <c r="E79" s="13">
        <f t="shared" si="6"/>
        <v>0</v>
      </c>
    </row>
    <row r="80" spans="1:5" ht="45">
      <c r="A80" s="15" t="s">
        <v>96</v>
      </c>
      <c r="B80" s="4" t="s">
        <v>159</v>
      </c>
      <c r="C80" s="1">
        <v>158116</v>
      </c>
      <c r="D80" s="1">
        <v>0</v>
      </c>
      <c r="E80" s="13">
        <f t="shared" si="6"/>
        <v>0</v>
      </c>
    </row>
    <row r="81" spans="1:5" ht="30">
      <c r="A81" s="15" t="s">
        <v>56</v>
      </c>
      <c r="B81" s="4" t="s">
        <v>87</v>
      </c>
      <c r="C81" s="1">
        <v>54151620</v>
      </c>
      <c r="D81" s="1">
        <v>12881700</v>
      </c>
      <c r="E81" s="13">
        <f t="shared" si="6"/>
        <v>0.2378820799820947</v>
      </c>
    </row>
    <row r="82" spans="1:5" s="22" customFormat="1" ht="15">
      <c r="A82" s="23" t="s">
        <v>74</v>
      </c>
      <c r="B82" s="21" t="s">
        <v>248</v>
      </c>
      <c r="C82" s="9">
        <v>33295431.62</v>
      </c>
      <c r="D82" s="9">
        <v>7309923.24</v>
      </c>
      <c r="E82" s="14">
        <f t="shared" si="6"/>
        <v>0.21954733380326727</v>
      </c>
    </row>
    <row r="83" spans="1:5" ht="75">
      <c r="A83" s="15" t="s">
        <v>101</v>
      </c>
      <c r="B83" s="4" t="s">
        <v>179</v>
      </c>
      <c r="C83" s="1">
        <v>24167551.62</v>
      </c>
      <c r="D83" s="1">
        <v>6419031.13</v>
      </c>
      <c r="E83" s="13">
        <f t="shared" si="6"/>
        <v>0.26560535510299244</v>
      </c>
    </row>
    <row r="84" spans="1:5" ht="72.75" customHeight="1">
      <c r="A84" s="15" t="s">
        <v>189</v>
      </c>
      <c r="B84" s="4" t="s">
        <v>1</v>
      </c>
      <c r="C84" s="1">
        <v>3827880</v>
      </c>
      <c r="D84" s="1">
        <v>890892.11</v>
      </c>
      <c r="E84" s="13">
        <f t="shared" si="6"/>
        <v>0.2327377321128144</v>
      </c>
    </row>
    <row r="85" spans="1:5" ht="45">
      <c r="A85" s="15" t="s">
        <v>64</v>
      </c>
      <c r="B85" s="4" t="s">
        <v>167</v>
      </c>
      <c r="C85" s="1">
        <v>300000</v>
      </c>
      <c r="D85" s="1">
        <v>0</v>
      </c>
      <c r="E85" s="13">
        <f t="shared" si="6"/>
        <v>0</v>
      </c>
    </row>
    <row r="86" spans="1:5" ht="45">
      <c r="A86" s="15" t="s">
        <v>32</v>
      </c>
      <c r="B86" s="4" t="s">
        <v>105</v>
      </c>
      <c r="C86" s="1">
        <v>5000000</v>
      </c>
      <c r="D86" s="1">
        <v>0</v>
      </c>
      <c r="E86" s="13">
        <f t="shared" si="6"/>
        <v>0</v>
      </c>
    </row>
    <row r="87" spans="1:5" s="22" customFormat="1" ht="75">
      <c r="A87" s="23" t="s">
        <v>194</v>
      </c>
      <c r="B87" s="21" t="s">
        <v>57</v>
      </c>
      <c r="C87" s="9">
        <v>0</v>
      </c>
      <c r="D87" s="9">
        <v>18</v>
      </c>
      <c r="E87" s="14">
        <f>C87/D87</f>
        <v>0</v>
      </c>
    </row>
    <row r="88" spans="1:5" ht="64.5" customHeight="1">
      <c r="A88" s="15" t="s">
        <v>152</v>
      </c>
      <c r="B88" s="4" t="s">
        <v>45</v>
      </c>
      <c r="C88" s="1">
        <v>0</v>
      </c>
      <c r="D88" s="1">
        <v>18</v>
      </c>
      <c r="E88" s="13">
        <v>0</v>
      </c>
    </row>
    <row r="89" spans="1:5" s="22" customFormat="1" ht="45">
      <c r="A89" s="23" t="s">
        <v>204</v>
      </c>
      <c r="B89" s="21" t="s">
        <v>50</v>
      </c>
      <c r="C89" s="9">
        <v>0</v>
      </c>
      <c r="D89" s="9">
        <v>-224607.47</v>
      </c>
      <c r="E89" s="9">
        <v>0</v>
      </c>
    </row>
    <row r="90" spans="1:5" ht="60">
      <c r="A90" s="15" t="s">
        <v>61</v>
      </c>
      <c r="B90" s="4" t="s">
        <v>31</v>
      </c>
      <c r="C90" s="1">
        <v>0</v>
      </c>
      <c r="D90" s="1">
        <v>-224607.47</v>
      </c>
      <c r="E90" s="13">
        <v>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0.8515625" style="0" customWidth="1"/>
    <col min="2" max="2" width="8.8515625" style="0" customWidth="1"/>
    <col min="3" max="4" width="15.8515625" style="0" customWidth="1"/>
    <col min="5" max="5" width="13.28125" style="0" customWidth="1"/>
  </cols>
  <sheetData>
    <row r="1" spans="1:6" ht="15">
      <c r="A1" s="28"/>
      <c r="B1" s="29"/>
      <c r="C1" s="29"/>
      <c r="D1" s="29"/>
      <c r="E1" s="29"/>
      <c r="F1" s="29"/>
    </row>
    <row r="2" spans="1:6" ht="15">
      <c r="A2" s="28"/>
      <c r="B2" s="29"/>
      <c r="C2" s="29"/>
      <c r="D2" s="29"/>
      <c r="E2" s="29"/>
      <c r="F2" s="29"/>
    </row>
    <row r="3" spans="1:6" ht="15">
      <c r="A3" s="32" t="s">
        <v>36</v>
      </c>
      <c r="B3" s="31"/>
      <c r="C3" s="31"/>
      <c r="D3" s="31"/>
      <c r="E3" s="31"/>
      <c r="F3" s="31"/>
    </row>
    <row r="4" spans="1:6" ht="15">
      <c r="A4" s="28"/>
      <c r="B4" s="29"/>
      <c r="C4" s="29"/>
      <c r="D4" s="29"/>
      <c r="E4" s="29"/>
      <c r="F4" s="29"/>
    </row>
    <row r="5" spans="1:6" ht="15">
      <c r="A5" s="28"/>
      <c r="B5" s="29"/>
      <c r="C5" s="29"/>
      <c r="D5" s="29"/>
      <c r="E5" s="29"/>
      <c r="F5" s="29"/>
    </row>
    <row r="6" spans="1:5" ht="96.75" customHeight="1">
      <c r="A6" s="3" t="s">
        <v>41</v>
      </c>
      <c r="B6" s="3" t="s">
        <v>86</v>
      </c>
      <c r="C6" s="3" t="s">
        <v>37</v>
      </c>
      <c r="D6" s="3" t="s">
        <v>38</v>
      </c>
      <c r="E6" s="3" t="s">
        <v>39</v>
      </c>
    </row>
    <row r="7" spans="1:5" ht="15">
      <c r="A7" s="4" t="s">
        <v>27</v>
      </c>
      <c r="B7" s="4" t="s">
        <v>197</v>
      </c>
      <c r="C7" s="5">
        <v>266344805.06</v>
      </c>
      <c r="D7" s="5">
        <v>56383825.44</v>
      </c>
      <c r="E7" s="5">
        <f>D7/C7*100</f>
        <v>21.16948570755803</v>
      </c>
    </row>
    <row r="8" spans="1:5" s="8" customFormat="1" ht="15">
      <c r="A8" s="6" t="s">
        <v>154</v>
      </c>
      <c r="B8" s="6" t="s">
        <v>166</v>
      </c>
      <c r="C8" s="7">
        <v>42387564.1</v>
      </c>
      <c r="D8" s="7">
        <v>9592031.33</v>
      </c>
      <c r="E8" s="7">
        <f aca="true" t="shared" si="0" ref="E8:E41">D8/C8*100</f>
        <v>22.629352579380704</v>
      </c>
    </row>
    <row r="9" spans="1:5" ht="45">
      <c r="A9" s="4" t="s">
        <v>95</v>
      </c>
      <c r="B9" s="4" t="s">
        <v>207</v>
      </c>
      <c r="C9" s="5">
        <v>1328691</v>
      </c>
      <c r="D9" s="5">
        <v>336819.15</v>
      </c>
      <c r="E9" s="5">
        <f t="shared" si="0"/>
        <v>25.34969755947771</v>
      </c>
    </row>
    <row r="10" spans="1:5" ht="60">
      <c r="A10" s="4" t="s">
        <v>123</v>
      </c>
      <c r="B10" s="4" t="s">
        <v>33</v>
      </c>
      <c r="C10" s="5">
        <v>467001</v>
      </c>
      <c r="D10" s="5">
        <v>102285.12</v>
      </c>
      <c r="E10" s="5">
        <f t="shared" si="0"/>
        <v>21.902548388547345</v>
      </c>
    </row>
    <row r="11" spans="1:5" ht="60">
      <c r="A11" s="4" t="s">
        <v>106</v>
      </c>
      <c r="B11" s="4" t="s">
        <v>58</v>
      </c>
      <c r="C11" s="5">
        <v>12332162.39</v>
      </c>
      <c r="D11" s="5">
        <v>2743817.3</v>
      </c>
      <c r="E11" s="5">
        <f t="shared" si="0"/>
        <v>22.249279673976137</v>
      </c>
    </row>
    <row r="12" spans="1:5" ht="15">
      <c r="A12" s="4" t="s">
        <v>15</v>
      </c>
      <c r="B12" s="4" t="s">
        <v>75</v>
      </c>
      <c r="C12" s="5">
        <v>6176.09</v>
      </c>
      <c r="D12" s="5">
        <v>0</v>
      </c>
      <c r="E12" s="5">
        <f t="shared" si="0"/>
        <v>0</v>
      </c>
    </row>
    <row r="13" spans="1:5" ht="45">
      <c r="A13" s="4" t="s">
        <v>10</v>
      </c>
      <c r="B13" s="4" t="s">
        <v>97</v>
      </c>
      <c r="C13" s="5">
        <v>4603809</v>
      </c>
      <c r="D13" s="5">
        <v>1039917.25</v>
      </c>
      <c r="E13" s="5">
        <f t="shared" si="0"/>
        <v>22.588192733451802</v>
      </c>
    </row>
    <row r="14" spans="1:5" ht="15">
      <c r="A14" s="4" t="s">
        <v>92</v>
      </c>
      <c r="B14" s="4" t="s">
        <v>216</v>
      </c>
      <c r="C14" s="5">
        <v>100000</v>
      </c>
      <c r="D14" s="5">
        <v>0</v>
      </c>
      <c r="E14" s="5">
        <f t="shared" si="0"/>
        <v>0</v>
      </c>
    </row>
    <row r="15" spans="1:5" ht="15">
      <c r="A15" s="4" t="s">
        <v>121</v>
      </c>
      <c r="B15" s="4" t="s">
        <v>12</v>
      </c>
      <c r="C15" s="5">
        <v>23549724.62</v>
      </c>
      <c r="D15" s="5">
        <v>5369192.51</v>
      </c>
      <c r="E15" s="5">
        <f t="shared" si="0"/>
        <v>22.799385541180055</v>
      </c>
    </row>
    <row r="16" spans="1:5" s="8" customFormat="1" ht="15">
      <c r="A16" s="6" t="s">
        <v>138</v>
      </c>
      <c r="B16" s="6" t="s">
        <v>89</v>
      </c>
      <c r="C16" s="7">
        <v>22798095.47</v>
      </c>
      <c r="D16" s="7">
        <v>3961085.05</v>
      </c>
      <c r="E16" s="7">
        <f t="shared" si="0"/>
        <v>17.37463138187306</v>
      </c>
    </row>
    <row r="17" spans="1:5" ht="15">
      <c r="A17" s="4" t="s">
        <v>129</v>
      </c>
      <c r="B17" s="4" t="s">
        <v>53</v>
      </c>
      <c r="C17" s="5">
        <v>354879.73</v>
      </c>
      <c r="D17" s="5">
        <v>0</v>
      </c>
      <c r="E17" s="5">
        <f t="shared" si="0"/>
        <v>0</v>
      </c>
    </row>
    <row r="18" spans="1:5" ht="15">
      <c r="A18" s="4" t="s">
        <v>176</v>
      </c>
      <c r="B18" s="4" t="s">
        <v>114</v>
      </c>
      <c r="C18" s="5">
        <v>5500000</v>
      </c>
      <c r="D18" s="5">
        <v>1700000</v>
      </c>
      <c r="E18" s="5">
        <f t="shared" si="0"/>
        <v>30.909090909090907</v>
      </c>
    </row>
    <row r="19" spans="1:5" ht="15">
      <c r="A19" s="4" t="s">
        <v>103</v>
      </c>
      <c r="B19" s="4" t="s">
        <v>182</v>
      </c>
      <c r="C19" s="5">
        <v>15307518.51</v>
      </c>
      <c r="D19" s="5">
        <v>1867444.86</v>
      </c>
      <c r="E19" s="5">
        <f t="shared" si="0"/>
        <v>12.19952704143423</v>
      </c>
    </row>
    <row r="20" spans="1:5" ht="15">
      <c r="A20" s="4" t="s">
        <v>46</v>
      </c>
      <c r="B20" s="4" t="s">
        <v>210</v>
      </c>
      <c r="C20" s="5">
        <v>1635697.23</v>
      </c>
      <c r="D20" s="5">
        <v>393640.19</v>
      </c>
      <c r="E20" s="5">
        <f t="shared" si="0"/>
        <v>24.065590060331644</v>
      </c>
    </row>
    <row r="21" spans="1:5" s="8" customFormat="1" ht="15">
      <c r="A21" s="6" t="s">
        <v>229</v>
      </c>
      <c r="B21" s="6" t="s">
        <v>22</v>
      </c>
      <c r="C21" s="7">
        <v>5732620.95</v>
      </c>
      <c r="D21" s="7">
        <v>533793.77</v>
      </c>
      <c r="E21" s="7">
        <f t="shared" si="0"/>
        <v>9.311513436101162</v>
      </c>
    </row>
    <row r="22" spans="1:5" ht="15">
      <c r="A22" s="4" t="s">
        <v>146</v>
      </c>
      <c r="B22" s="4" t="s">
        <v>62</v>
      </c>
      <c r="C22" s="5">
        <v>5732620.95</v>
      </c>
      <c r="D22" s="5">
        <v>533793.77</v>
      </c>
      <c r="E22" s="5">
        <f t="shared" si="0"/>
        <v>9.311513436101162</v>
      </c>
    </row>
    <row r="23" spans="1:5" s="8" customFormat="1" ht="15">
      <c r="A23" s="6" t="s">
        <v>11</v>
      </c>
      <c r="B23" s="6" t="s">
        <v>67</v>
      </c>
      <c r="C23" s="7">
        <v>149168862.72</v>
      </c>
      <c r="D23" s="7">
        <v>33472447.26</v>
      </c>
      <c r="E23" s="7">
        <f t="shared" si="0"/>
        <v>22.4392990934241</v>
      </c>
    </row>
    <row r="24" spans="1:5" ht="15">
      <c r="A24" s="4" t="s">
        <v>20</v>
      </c>
      <c r="B24" s="4" t="s">
        <v>81</v>
      </c>
      <c r="C24" s="5">
        <v>43734880.5</v>
      </c>
      <c r="D24" s="5">
        <v>10208652.33</v>
      </c>
      <c r="E24" s="5">
        <f t="shared" si="0"/>
        <v>23.342129241670158</v>
      </c>
    </row>
    <row r="25" spans="1:5" ht="15">
      <c r="A25" s="4" t="s">
        <v>137</v>
      </c>
      <c r="B25" s="4" t="s">
        <v>111</v>
      </c>
      <c r="C25" s="5">
        <v>70562868.4</v>
      </c>
      <c r="D25" s="5">
        <v>16771802.51</v>
      </c>
      <c r="E25" s="5">
        <f t="shared" si="0"/>
        <v>23.768595141180512</v>
      </c>
    </row>
    <row r="26" spans="1:5" ht="15">
      <c r="A26" s="4" t="s">
        <v>55</v>
      </c>
      <c r="B26" s="4" t="s">
        <v>175</v>
      </c>
      <c r="C26" s="5">
        <v>25204431.03</v>
      </c>
      <c r="D26" s="5">
        <v>5216940.54</v>
      </c>
      <c r="E26" s="5">
        <f t="shared" si="0"/>
        <v>20.698505488143923</v>
      </c>
    </row>
    <row r="27" spans="1:5" ht="30">
      <c r="A27" s="4" t="s">
        <v>104</v>
      </c>
      <c r="B27" s="4" t="s">
        <v>225</v>
      </c>
      <c r="C27" s="5">
        <v>158900</v>
      </c>
      <c r="D27" s="5">
        <v>4570</v>
      </c>
      <c r="E27" s="5">
        <f t="shared" si="0"/>
        <v>2.8760226557583386</v>
      </c>
    </row>
    <row r="28" spans="1:5" ht="15">
      <c r="A28" s="4" t="s">
        <v>59</v>
      </c>
      <c r="B28" s="4" t="s">
        <v>70</v>
      </c>
      <c r="C28" s="5">
        <v>1137819.72</v>
      </c>
      <c r="D28" s="5">
        <v>6847</v>
      </c>
      <c r="E28" s="5">
        <f t="shared" si="0"/>
        <v>0.6017649263452738</v>
      </c>
    </row>
    <row r="29" spans="1:5" ht="15">
      <c r="A29" s="4" t="s">
        <v>48</v>
      </c>
      <c r="B29" s="4" t="s">
        <v>112</v>
      </c>
      <c r="C29" s="5">
        <v>8369963.07</v>
      </c>
      <c r="D29" s="5">
        <v>1263634.88</v>
      </c>
      <c r="E29" s="5">
        <f t="shared" si="0"/>
        <v>15.097257531866266</v>
      </c>
    </row>
    <row r="30" spans="1:5" s="8" customFormat="1" ht="15">
      <c r="A30" s="6" t="s">
        <v>141</v>
      </c>
      <c r="B30" s="6" t="s">
        <v>185</v>
      </c>
      <c r="C30" s="7">
        <v>41470004.38</v>
      </c>
      <c r="D30" s="7">
        <v>8180815.25</v>
      </c>
      <c r="E30" s="7">
        <f t="shared" si="0"/>
        <v>19.727066279128277</v>
      </c>
    </row>
    <row r="31" spans="1:5" ht="15">
      <c r="A31" s="4" t="s">
        <v>153</v>
      </c>
      <c r="B31" s="4" t="s">
        <v>19</v>
      </c>
      <c r="C31" s="5">
        <v>41470004.38</v>
      </c>
      <c r="D31" s="5">
        <v>8180815.25</v>
      </c>
      <c r="E31" s="5">
        <f t="shared" si="0"/>
        <v>19.727066279128277</v>
      </c>
    </row>
    <row r="32" spans="1:5" s="8" customFormat="1" ht="15">
      <c r="A32" s="6" t="s">
        <v>17</v>
      </c>
      <c r="B32" s="6" t="s">
        <v>135</v>
      </c>
      <c r="C32" s="7">
        <v>4119367.21</v>
      </c>
      <c r="D32" s="7">
        <v>609269.4</v>
      </c>
      <c r="E32" s="7">
        <f t="shared" si="0"/>
        <v>14.790363882126451</v>
      </c>
    </row>
    <row r="33" spans="1:5" ht="15">
      <c r="A33" s="4" t="s">
        <v>142</v>
      </c>
      <c r="B33" s="4" t="s">
        <v>211</v>
      </c>
      <c r="C33" s="5">
        <v>1589991</v>
      </c>
      <c r="D33" s="5">
        <v>368216.16</v>
      </c>
      <c r="E33" s="5">
        <f t="shared" si="0"/>
        <v>23.158380141774384</v>
      </c>
    </row>
    <row r="34" spans="1:5" ht="15">
      <c r="A34" s="4" t="s">
        <v>93</v>
      </c>
      <c r="B34" s="4" t="s">
        <v>7</v>
      </c>
      <c r="C34" s="5">
        <v>863099.5</v>
      </c>
      <c r="D34" s="5">
        <v>0</v>
      </c>
      <c r="E34" s="5">
        <f t="shared" si="0"/>
        <v>0</v>
      </c>
    </row>
    <row r="35" spans="1:5" ht="15">
      <c r="A35" s="4" t="s">
        <v>130</v>
      </c>
      <c r="B35" s="4" t="s">
        <v>29</v>
      </c>
      <c r="C35" s="5">
        <v>1366276.71</v>
      </c>
      <c r="D35" s="5">
        <v>170953.24</v>
      </c>
      <c r="E35" s="5">
        <f t="shared" si="0"/>
        <v>12.512343857489894</v>
      </c>
    </row>
    <row r="36" spans="1:5" ht="15">
      <c r="A36" s="4" t="s">
        <v>170</v>
      </c>
      <c r="B36" s="4" t="s">
        <v>122</v>
      </c>
      <c r="C36" s="5">
        <v>300000</v>
      </c>
      <c r="D36" s="5">
        <v>70100</v>
      </c>
      <c r="E36" s="5">
        <f t="shared" si="0"/>
        <v>23.366666666666667</v>
      </c>
    </row>
    <row r="37" spans="1:5" s="8" customFormat="1" ht="15">
      <c r="A37" s="6" t="s">
        <v>47</v>
      </c>
      <c r="B37" s="6" t="s">
        <v>65</v>
      </c>
      <c r="C37" s="7">
        <v>663700</v>
      </c>
      <c r="D37" s="7">
        <v>33227</v>
      </c>
      <c r="E37" s="7">
        <f t="shared" si="0"/>
        <v>5.0063281603133944</v>
      </c>
    </row>
    <row r="38" spans="1:5" ht="15">
      <c r="A38" s="4" t="s">
        <v>208</v>
      </c>
      <c r="B38" s="4" t="s">
        <v>80</v>
      </c>
      <c r="C38" s="5">
        <v>663700</v>
      </c>
      <c r="D38" s="5">
        <v>33227</v>
      </c>
      <c r="E38" s="5">
        <f t="shared" si="0"/>
        <v>5.0063281603133944</v>
      </c>
    </row>
    <row r="39" spans="1:5" ht="30">
      <c r="A39" s="4" t="s">
        <v>236</v>
      </c>
      <c r="B39" s="4" t="s">
        <v>115</v>
      </c>
      <c r="C39" s="5">
        <v>4590.23</v>
      </c>
      <c r="D39" s="5">
        <v>1156.38</v>
      </c>
      <c r="E39" s="5">
        <f t="shared" si="0"/>
        <v>25.192201697954136</v>
      </c>
    </row>
    <row r="40" spans="1:5" ht="30">
      <c r="A40" s="4" t="s">
        <v>84</v>
      </c>
      <c r="B40" s="4" t="s">
        <v>131</v>
      </c>
      <c r="C40" s="5">
        <v>4590.23</v>
      </c>
      <c r="D40" s="5">
        <v>1156.38</v>
      </c>
      <c r="E40" s="5">
        <f t="shared" si="0"/>
        <v>25.192201697954136</v>
      </c>
    </row>
    <row r="41" spans="1:5" ht="30">
      <c r="A41" s="4" t="s">
        <v>157</v>
      </c>
      <c r="B41" s="4" t="s">
        <v>79</v>
      </c>
      <c r="C41" s="5">
        <v>569291.23</v>
      </c>
      <c r="D41" s="5">
        <v>550319.2</v>
      </c>
      <c r="E41" s="5">
        <f t="shared" si="0"/>
        <v>96.66742977930645</v>
      </c>
    </row>
  </sheetData>
  <sheetProtection/>
  <mergeCells count="5"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50.8515625" style="0" customWidth="1"/>
    <col min="2" max="2" width="15.00390625" style="0" customWidth="1"/>
    <col min="3" max="3" width="14.7109375" style="0" customWidth="1"/>
  </cols>
  <sheetData>
    <row r="1" spans="1:4" ht="15">
      <c r="A1" s="28"/>
      <c r="B1" s="29"/>
      <c r="C1" s="29"/>
      <c r="D1" s="29"/>
    </row>
    <row r="2" spans="1:4" ht="15">
      <c r="A2" s="28"/>
      <c r="B2" s="29"/>
      <c r="C2" s="29"/>
      <c r="D2" s="29"/>
    </row>
    <row r="3" spans="1:4" ht="15">
      <c r="A3" s="32" t="s">
        <v>40</v>
      </c>
      <c r="B3" s="31"/>
      <c r="C3" s="31"/>
      <c r="D3" s="31"/>
    </row>
    <row r="4" spans="1:4" ht="15">
      <c r="A4" s="28"/>
      <c r="B4" s="29"/>
      <c r="C4" s="29"/>
      <c r="D4" s="29"/>
    </row>
    <row r="5" spans="1:4" ht="15">
      <c r="A5" s="28"/>
      <c r="B5" s="29"/>
      <c r="C5" s="29"/>
      <c r="D5" s="29"/>
    </row>
    <row r="6" spans="1:3" ht="96.75" customHeight="1">
      <c r="A6" s="3" t="s">
        <v>41</v>
      </c>
      <c r="B6" s="3" t="s">
        <v>37</v>
      </c>
      <c r="C6" s="3" t="s">
        <v>38</v>
      </c>
    </row>
    <row r="7" spans="1:3" s="22" customFormat="1" ht="15">
      <c r="A7" s="24" t="s">
        <v>69</v>
      </c>
      <c r="B7" s="2">
        <v>-569291.23</v>
      </c>
      <c r="C7" s="2">
        <v>-550319.2</v>
      </c>
    </row>
    <row r="8" spans="1:3" ht="30">
      <c r="A8" s="4" t="s">
        <v>244</v>
      </c>
      <c r="B8" s="10">
        <v>-1172445.34</v>
      </c>
      <c r="C8" s="10">
        <v>0</v>
      </c>
    </row>
    <row r="9" spans="1:3" s="22" customFormat="1" ht="30">
      <c r="A9" s="24" t="s">
        <v>168</v>
      </c>
      <c r="B9" s="2">
        <v>-1172445.34</v>
      </c>
      <c r="C9" s="2">
        <v>0</v>
      </c>
    </row>
    <row r="10" spans="1:3" ht="60">
      <c r="A10" s="4" t="s">
        <v>6</v>
      </c>
      <c r="B10" s="10">
        <v>-1172445.34</v>
      </c>
      <c r="C10" s="10">
        <v>0</v>
      </c>
    </row>
    <row r="11" spans="1:3" s="22" customFormat="1" ht="15">
      <c r="A11" s="24" t="s">
        <v>16</v>
      </c>
      <c r="B11" s="2">
        <v>603154.11</v>
      </c>
      <c r="C11" s="2">
        <v>-550319.2</v>
      </c>
    </row>
    <row r="12" spans="1:3" ht="30">
      <c r="A12" s="4" t="s">
        <v>235</v>
      </c>
      <c r="B12" s="10">
        <v>603154.11</v>
      </c>
      <c r="C12" s="10">
        <v>-550319.2</v>
      </c>
    </row>
    <row r="13" spans="1:3" ht="30">
      <c r="A13" s="4" t="s">
        <v>214</v>
      </c>
      <c r="B13" s="10">
        <v>-266914096.29</v>
      </c>
      <c r="C13" s="10">
        <v>-56946856.52</v>
      </c>
    </row>
    <row r="14" spans="1:3" ht="30">
      <c r="A14" s="4" t="s">
        <v>169</v>
      </c>
      <c r="B14" s="10">
        <v>267517250.4</v>
      </c>
      <c r="C14" s="10">
        <v>56396537.32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Чурсина</cp:lastModifiedBy>
  <cp:lastPrinted>2021-04-19T05:16:02Z</cp:lastPrinted>
  <dcterms:created xsi:type="dcterms:W3CDTF">2021-04-12T05:04:07Z</dcterms:created>
  <dcterms:modified xsi:type="dcterms:W3CDTF">2021-04-19T05:52:58Z</dcterms:modified>
  <cp:category/>
  <cp:version/>
  <cp:contentType/>
  <cp:contentStatus/>
</cp:coreProperties>
</file>